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129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4" i="1"/>
  <c r="D34"/>
  <c r="B35"/>
  <c r="B36"/>
  <c r="B37"/>
  <c r="B38"/>
  <c r="B34"/>
  <c r="C20"/>
  <c r="A38"/>
  <c r="A37"/>
  <c r="A36"/>
  <c r="A35"/>
  <c r="G27"/>
  <c r="A27"/>
  <c r="A25"/>
  <c r="C21"/>
  <c r="C3"/>
  <c r="C4"/>
  <c r="C5"/>
  <c r="C6"/>
  <c r="C7"/>
  <c r="C8"/>
  <c r="C9"/>
  <c r="C10"/>
  <c r="C11"/>
  <c r="C12"/>
  <c r="C13"/>
  <c r="C14"/>
  <c r="C15"/>
  <c r="C2"/>
</calcChain>
</file>

<file path=xl/sharedStrings.xml><?xml version="1.0" encoding="utf-8"?>
<sst xmlns="http://schemas.openxmlformats.org/spreadsheetml/2006/main" count="13" uniqueCount="10">
  <si>
    <t>T</t>
  </si>
  <si>
    <t>B</t>
  </si>
  <si>
    <t>R</t>
  </si>
  <si>
    <t>ocene</t>
  </si>
  <si>
    <t>F(0.3,0.5)</t>
  </si>
  <si>
    <t>F(0,5,1.5)</t>
  </si>
  <si>
    <t>t</t>
  </si>
  <si>
    <t>P1</t>
  </si>
  <si>
    <t>NPV1</t>
  </si>
  <si>
    <t>NPV2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</si>
</sst>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0836351706036747"/>
          <c:y val="5.1400554097404488E-2"/>
          <c:w val="0.58284492563429569"/>
          <c:h val="0.79822506561679785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spPr>
              <a:ln>
                <a:solidFill>
                  <a:srgbClr val="FF0000"/>
                </a:solidFill>
              </a:ln>
            </c:spPr>
            <c:trendlineType val="poly"/>
            <c:order val="3"/>
            <c:dispRSqr val="1"/>
            <c:dispEq val="1"/>
            <c:trendlineLbl>
              <c:layout>
                <c:manualLayout>
                  <c:x val="0.28166819772528434"/>
                  <c:y val="-7.5910615339749202E-2"/>
                </c:manualLayout>
              </c:layout>
              <c:numFmt formatCode="#,##0.0000" sourceLinked="0"/>
            </c:trendlineLbl>
          </c:trendline>
          <c:trendline>
            <c:trendlineType val="linear"/>
            <c:dispRSqr val="1"/>
            <c:dispEq val="1"/>
            <c:trendlineLbl>
              <c:layout>
                <c:manualLayout>
                  <c:x val="5.7786526684164481E-4"/>
                  <c:y val="0.20322944006999125"/>
                </c:manualLayout>
              </c:layout>
              <c:numFmt formatCode="General" sourceLinked="0"/>
            </c:trendlineLbl>
          </c:trendline>
          <c:xVal>
            <c:numRef>
              <c:f>Sheet1!$A$2:$A$15</c:f>
              <c:numCache>
                <c:formatCode>General</c:formatCode>
                <c:ptCount val="14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</c:numCache>
            </c:numRef>
          </c:xVal>
          <c:yVal>
            <c:numRef>
              <c:f>Sheet1!$C$2:$C$15</c:f>
              <c:numCache>
                <c:formatCode>General</c:formatCode>
                <c:ptCount val="14"/>
                <c:pt idx="0">
                  <c:v>4.5004221941934874E-2</c:v>
                </c:pt>
                <c:pt idx="1">
                  <c:v>5.4996993258569216E-2</c:v>
                </c:pt>
                <c:pt idx="2">
                  <c:v>5.9998008211179066E-2</c:v>
                </c:pt>
                <c:pt idx="3">
                  <c:v>6.3000018272970415E-2</c:v>
                </c:pt>
                <c:pt idx="4">
                  <c:v>6.4502089070483271E-2</c:v>
                </c:pt>
                <c:pt idx="5">
                  <c:v>6.200195003717468E-2</c:v>
                </c:pt>
                <c:pt idx="6">
                  <c:v>6.0000126032989876E-2</c:v>
                </c:pt>
                <c:pt idx="7">
                  <c:v>5.800001120309406E-2</c:v>
                </c:pt>
                <c:pt idx="8">
                  <c:v>5.7001333849255209E-2</c:v>
                </c:pt>
                <c:pt idx="9">
                  <c:v>5.649948110400449E-2</c:v>
                </c:pt>
                <c:pt idx="10">
                  <c:v>5.6200038190994839E-2</c:v>
                </c:pt>
                <c:pt idx="11">
                  <c:v>5.7000257992294134E-2</c:v>
                </c:pt>
                <c:pt idx="12">
                  <c:v>5.5499308510395196E-2</c:v>
                </c:pt>
                <c:pt idx="13">
                  <c:v>5.4999300306291188E-2</c:v>
                </c:pt>
              </c:numCache>
            </c:numRef>
          </c:yVal>
        </c:ser>
        <c:axId val="80285056"/>
        <c:axId val="80283136"/>
      </c:scatterChart>
      <c:valAx>
        <c:axId val="80285056"/>
        <c:scaling>
          <c:orientation val="minMax"/>
        </c:scaling>
        <c:axPos val="b"/>
        <c:numFmt formatCode="General" sourceLinked="1"/>
        <c:tickLblPos val="nextTo"/>
        <c:crossAx val="80283136"/>
        <c:crosses val="autoZero"/>
        <c:crossBetween val="midCat"/>
      </c:valAx>
      <c:valAx>
        <c:axId val="80283136"/>
        <c:scaling>
          <c:orientation val="minMax"/>
        </c:scaling>
        <c:axPos val="l"/>
        <c:majorGridlines/>
        <c:numFmt formatCode="General" sourceLinked="1"/>
        <c:tickLblPos val="nextTo"/>
        <c:crossAx val="8028505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4</xdr:row>
      <xdr:rowOff>66675</xdr:rowOff>
    </xdr:from>
    <xdr:to>
      <xdr:col>11</xdr:col>
      <xdr:colOff>438150</xdr:colOff>
      <xdr:row>18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219075</xdr:colOff>
      <xdr:row>27</xdr:row>
      <xdr:rowOff>104775</xdr:rowOff>
    </xdr:from>
    <xdr:ext cx="2209800" cy="781240"/>
    <xdr:sp macro="" textlink="">
      <xdr:nvSpPr>
        <xdr:cNvPr id="3" name="TextBox 2"/>
        <xdr:cNvSpPr txBox="1"/>
      </xdr:nvSpPr>
      <xdr:spPr>
        <a:xfrm>
          <a:off x="828675" y="5248275"/>
          <a:ext cx="2209800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100"/>
            <a:t>uporedjujemo</a:t>
          </a:r>
          <a:r>
            <a:rPr lang="en-US" sz="1100" baseline="0"/>
            <a:t> projekte </a:t>
          </a:r>
        </a:p>
        <a:p>
          <a:r>
            <a:rPr lang="en-US" sz="1100" baseline="0"/>
            <a:t>P1=(-100,50,30,20,20,20)    </a:t>
          </a:r>
        </a:p>
        <a:p>
          <a:r>
            <a:rPr lang="en-US" sz="1100" baseline="0"/>
            <a:t>P2=(-1000,600,350,125)</a:t>
          </a: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topLeftCell="A15" workbookViewId="0">
      <selection activeCell="E35" sqref="E35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v>0.5</v>
      </c>
      <c r="B2">
        <v>9.7822999999999993</v>
      </c>
      <c r="C2">
        <f>(10/B2)^(1/A2)-1</f>
        <v>4.5004221941934874E-2</v>
      </c>
    </row>
    <row r="3" spans="1:3">
      <c r="A3">
        <v>1</v>
      </c>
      <c r="B3">
        <v>9.4786999999999999</v>
      </c>
      <c r="C3">
        <f t="shared" ref="C3:C15" si="0">(10/B3)^(1/A3)-1</f>
        <v>5.4996993258569216E-2</v>
      </c>
    </row>
    <row r="4" spans="1:3">
      <c r="A4">
        <v>1.5</v>
      </c>
      <c r="B4">
        <v>9.1631</v>
      </c>
      <c r="C4">
        <f t="shared" si="0"/>
        <v>5.9998008211179066E-2</v>
      </c>
    </row>
    <row r="5" spans="1:3">
      <c r="A5">
        <v>2</v>
      </c>
      <c r="B5">
        <v>8.8498000000000001</v>
      </c>
      <c r="C5">
        <f t="shared" si="0"/>
        <v>6.3000018272970415E-2</v>
      </c>
    </row>
    <row r="6" spans="1:3">
      <c r="A6">
        <v>2.5</v>
      </c>
      <c r="B6">
        <v>8.5533000000000001</v>
      </c>
      <c r="C6">
        <f t="shared" si="0"/>
        <v>6.4502089070483271E-2</v>
      </c>
    </row>
    <row r="7" spans="1:3">
      <c r="A7">
        <v>3</v>
      </c>
      <c r="B7">
        <v>8.3488000000000007</v>
      </c>
      <c r="C7">
        <f t="shared" si="0"/>
        <v>6.200195003717468E-2</v>
      </c>
    </row>
    <row r="8" spans="1:3">
      <c r="A8">
        <v>3.5</v>
      </c>
      <c r="B8">
        <v>8.1550999999999991</v>
      </c>
      <c r="C8">
        <f t="shared" si="0"/>
        <v>6.0000126032989876E-2</v>
      </c>
    </row>
    <row r="9" spans="1:3">
      <c r="A9">
        <v>4</v>
      </c>
      <c r="B9">
        <v>7.9809999999999999</v>
      </c>
      <c r="C9">
        <f t="shared" si="0"/>
        <v>5.800001120309406E-2</v>
      </c>
    </row>
    <row r="10" spans="1:3">
      <c r="A10">
        <v>4.5</v>
      </c>
      <c r="B10">
        <v>7.7922000000000002</v>
      </c>
      <c r="C10">
        <f t="shared" si="0"/>
        <v>5.7001333849255209E-2</v>
      </c>
    </row>
    <row r="11" spans="1:3">
      <c r="A11">
        <v>5</v>
      </c>
      <c r="B11">
        <v>7.5972</v>
      </c>
      <c r="C11">
        <f t="shared" si="0"/>
        <v>5.649948110400449E-2</v>
      </c>
    </row>
    <row r="12" spans="1:3">
      <c r="A12">
        <v>5.5</v>
      </c>
      <c r="B12">
        <v>7.4028</v>
      </c>
      <c r="C12">
        <f t="shared" si="0"/>
        <v>5.6200038190994839E-2</v>
      </c>
    </row>
    <row r="13" spans="1:3">
      <c r="A13">
        <v>6</v>
      </c>
      <c r="B13">
        <v>7.1704999999999997</v>
      </c>
      <c r="C13">
        <f t="shared" si="0"/>
        <v>5.7000257992294134E-2</v>
      </c>
    </row>
    <row r="14" spans="1:3">
      <c r="A14">
        <v>6.5</v>
      </c>
      <c r="B14">
        <v>7.0392000000000001</v>
      </c>
      <c r="C14">
        <f t="shared" si="0"/>
        <v>5.5499308510395196E-2</v>
      </c>
    </row>
    <row r="15" spans="1:3">
      <c r="A15">
        <v>7</v>
      </c>
      <c r="B15">
        <v>6.8743999999999996</v>
      </c>
      <c r="C15">
        <f t="shared" si="0"/>
        <v>5.4999300306291188E-2</v>
      </c>
    </row>
    <row r="18" spans="1:7">
      <c r="A18" t="s">
        <v>3</v>
      </c>
    </row>
    <row r="19" spans="1:7">
      <c r="A19" t="s">
        <v>0</v>
      </c>
      <c r="C19" t="s">
        <v>2</v>
      </c>
    </row>
    <row r="20" spans="1:7">
      <c r="A20">
        <v>0.2</v>
      </c>
      <c r="C20">
        <f>0.0005*A20^3-0.0062*A20^2+0.0229*A20+0.0368</f>
        <v>4.1135999999999999E-2</v>
      </c>
    </row>
    <row r="21" spans="1:7">
      <c r="A21">
        <v>0.31</v>
      </c>
      <c r="C21">
        <f t="shared" ref="C21:C22" si="1">0.0005*A21^3-0.0062*A21^2+0.0229*A21+0.0368</f>
        <v>4.3318075499999997E-2</v>
      </c>
    </row>
    <row r="24" spans="1:7">
      <c r="A24" t="s">
        <v>4</v>
      </c>
    </row>
    <row r="25" spans="1:7">
      <c r="A25">
        <f>((1+C8)^3.5/(1+C7)^3)^(1/0.5)-1</f>
        <v>4.8068173773359701E-2</v>
      </c>
    </row>
    <row r="26" spans="1:7">
      <c r="A26" t="s">
        <v>5</v>
      </c>
    </row>
    <row r="27" spans="1:7">
      <c r="A27">
        <f>((1+C14)^6.5/(1+C11)^5)^(1/1.5)-1</f>
        <v>5.2172233183577221E-2</v>
      </c>
      <c r="G27" s="1">
        <f>7/12</f>
        <v>0.58333333333333337</v>
      </c>
    </row>
    <row r="32" spans="1:7">
      <c r="A32" t="s">
        <v>7</v>
      </c>
    </row>
    <row r="33" spans="1:5">
      <c r="A33" t="s">
        <v>6</v>
      </c>
      <c r="B33" t="s">
        <v>2</v>
      </c>
      <c r="D33" t="s">
        <v>8</v>
      </c>
      <c r="E33" t="s">
        <v>9</v>
      </c>
    </row>
    <row r="34" spans="1:5">
      <c r="A34">
        <v>0.57999999999999996</v>
      </c>
      <c r="B34">
        <f>0.0005*A34^3-0.0062*A34^2+0.0229*A34+0.0368</f>
        <v>4.8093875999999994E-2</v>
      </c>
      <c r="D34">
        <f>-100+50*(1+B34)^(-A34)+30*(1+B35)^(-A35)+20*((1+B36)^(-A36)+(1+B37)^(-A37)+(1+B38)^(-A38))</f>
        <v>28.986496941960361</v>
      </c>
      <c r="E34">
        <f>-1000+600*(1+B34)^(-A34)+350*(1+B35)^(-A35)+125*(1+B36)^(-A36)</f>
        <v>25.361532257045212</v>
      </c>
    </row>
    <row r="35" spans="1:5">
      <c r="A35">
        <f>2*0.58</f>
        <v>1.1599999999999999</v>
      </c>
      <c r="B35">
        <f t="shared" ref="B35:B38" si="2">0.0005*A35^3-0.0062*A35^2+0.0229*A35+0.0368</f>
        <v>5.5801727999999995E-2</v>
      </c>
    </row>
    <row r="36" spans="1:5">
      <c r="A36">
        <f>3*0.58</f>
        <v>1.7399999999999998</v>
      </c>
      <c r="B36">
        <f t="shared" si="2"/>
        <v>6.0508891999999995E-2</v>
      </c>
    </row>
    <row r="37" spans="1:5">
      <c r="A37">
        <f>4*0.58</f>
        <v>2.3199999999999998</v>
      </c>
      <c r="B37">
        <f t="shared" si="2"/>
        <v>6.2800703999999999E-2</v>
      </c>
    </row>
    <row r="38" spans="1:5">
      <c r="A38">
        <f>5*0.58</f>
        <v>2.9</v>
      </c>
      <c r="B38">
        <f t="shared" si="2"/>
        <v>6.3262499999999999E-2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2013-03-18T15:38:13Z</dcterms:created>
  <dcterms:modified xsi:type="dcterms:W3CDTF">2013-03-18T23:26:55Z</dcterms:modified>
</cp:coreProperties>
</file>